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Usuario\Desktop\LICITAÇÃO 2024\CONCORRÊNCIA\MURO DE ARRIMO ESCOLA\"/>
    </mc:Choice>
  </mc:AlternateContent>
  <xr:revisionPtr revIDLastSave="0" documentId="8_{9E4718C8-2DE7-4A93-AEF1-1A3511D7E938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ORÇAMENTO " sheetId="1" r:id="rId1"/>
    <sheet name="CRONOGRAMA" sheetId="2" r:id="rId2"/>
  </sheets>
  <definedNames>
    <definedName name="_xlnm.Print_Area" localSheetId="1">CRONOGRAMA!$A$1:$N$18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K8" i="2"/>
  <c r="K9" i="2"/>
  <c r="K10" i="2"/>
  <c r="K11" i="2"/>
  <c r="K7" i="2"/>
  <c r="I8" i="2"/>
  <c r="I9" i="2"/>
  <c r="I10" i="2"/>
  <c r="I11" i="2"/>
  <c r="I7" i="2"/>
  <c r="G7" i="2"/>
  <c r="G8" i="2"/>
  <c r="G9" i="2"/>
  <c r="G10" i="2"/>
  <c r="G11" i="2"/>
  <c r="I12" i="2" l="1"/>
  <c r="K12" i="2"/>
  <c r="G12" i="2"/>
  <c r="L11" i="2"/>
  <c r="M11" i="2" s="1"/>
  <c r="L9" i="2"/>
  <c r="M9" i="2" s="1"/>
  <c r="L8" i="2"/>
  <c r="M8" i="2" s="1"/>
  <c r="L7" i="2"/>
  <c r="M7" i="2" s="1"/>
  <c r="M12" i="2" l="1"/>
  <c r="L12" i="2" s="1"/>
  <c r="J12" i="2"/>
  <c r="H12" i="2"/>
  <c r="F12" i="2"/>
  <c r="D10" i="2"/>
  <c r="D9" i="2"/>
  <c r="D11" i="2"/>
  <c r="D7" i="2"/>
  <c r="D8" i="2"/>
  <c r="D12" i="2" l="1"/>
  <c r="G42" i="1"/>
  <c r="H42" i="1" l="1"/>
</calcChain>
</file>

<file path=xl/sharedStrings.xml><?xml version="1.0" encoding="utf-8"?>
<sst xmlns="http://schemas.openxmlformats.org/spreadsheetml/2006/main" count="127" uniqueCount="98">
  <si>
    <t>Le Bureau</t>
  </si>
  <si>
    <t>Soluções de engenharia</t>
  </si>
  <si>
    <t xml:space="preserve">Contratante </t>
  </si>
  <si>
    <t>Prefeitura Municipal de Onda Verde</t>
  </si>
  <si>
    <t>Av. Romano Calil,261, Centro</t>
  </si>
  <si>
    <t>Onda Verde - SP - CEP: 15450-00</t>
  </si>
  <si>
    <t>CNPJ n° 45.148.699/0001-70</t>
  </si>
  <si>
    <t>Obra:</t>
  </si>
  <si>
    <t>Vilma Ishii, esq. com Rua Alceu José da Costa, Quadra Q, Área institucional, Loteamento Res. "Vila Mais Onda Verde"</t>
  </si>
  <si>
    <t>Onda Verde/ SP</t>
  </si>
  <si>
    <t xml:space="preserve">Execução de muro de arrimo e divisa do perímetro </t>
  </si>
  <si>
    <t>Tabela referência:</t>
  </si>
  <si>
    <t>CDHU BOLETIM REFERENCIAL DE CUSTOS - TABELA DE SERVIÇOS- Sem desoneração - Versão 192</t>
  </si>
  <si>
    <t>BDI</t>
  </si>
  <si>
    <t xml:space="preserve">Referência </t>
  </si>
  <si>
    <t xml:space="preserve">Descrição </t>
  </si>
  <si>
    <t>Un</t>
  </si>
  <si>
    <t>Quantidade</t>
  </si>
  <si>
    <t>Material</t>
  </si>
  <si>
    <t>Mão de obra</t>
  </si>
  <si>
    <t>Custo total sem BDI</t>
  </si>
  <si>
    <t>Custo total</t>
  </si>
  <si>
    <t>Serviço em solo - Muro de arrimo</t>
  </si>
  <si>
    <t>Subtotal</t>
  </si>
  <si>
    <t>07.02.020</t>
  </si>
  <si>
    <t>Escavação mecanizada de valas ou cavas com profundidade de até 2 m</t>
  </si>
  <si>
    <t>m³</t>
  </si>
  <si>
    <t>06.12.020</t>
  </si>
  <si>
    <t>Aterro manual apiloado de área interna com maço de 30 kg</t>
  </si>
  <si>
    <t>Estrutura - Formas, armaduras e concreto</t>
  </si>
  <si>
    <t>12.05.010</t>
  </si>
  <si>
    <t>Taxa de mobilização e desmobilização de equipamentos para execução de estaca escavada</t>
  </si>
  <si>
    <t>Tx</t>
  </si>
  <si>
    <t>12.05.020</t>
  </si>
  <si>
    <t>Estaca escavada mecanicamente, diâmetro de 25 cm até 20 t</t>
  </si>
  <si>
    <t>m</t>
  </si>
  <si>
    <t>09.01.020</t>
  </si>
  <si>
    <t>Forma em madeira comum para fundação (3x de reaproveitamento)</t>
  </si>
  <si>
    <t>m²</t>
  </si>
  <si>
    <t>09.01.030</t>
  </si>
  <si>
    <t>Forma em madeira comum para estrutura (3x de reaproveitamento)</t>
  </si>
  <si>
    <t>10.01.040</t>
  </si>
  <si>
    <t xml:space="preserve">Armadura em barra de aço CA-50 (A ou B) fyk = 500 Mpa </t>
  </si>
  <si>
    <t>Kg</t>
  </si>
  <si>
    <t>10.01.060</t>
  </si>
  <si>
    <t xml:space="preserve">Armadura em barra de aço CA-60 (A ou B) fyk = 600 Mpa </t>
  </si>
  <si>
    <t>11.01.320</t>
  </si>
  <si>
    <t>Concreto usinado, fck = 30 MPa para bombeamento (fundações)</t>
  </si>
  <si>
    <t>11.03.090</t>
  </si>
  <si>
    <t>Concreto preparado no local, fck = 20 MPa (estrutura)</t>
  </si>
  <si>
    <t>11.16.060</t>
  </si>
  <si>
    <t>Lançamento e adensamento de concreto ou massa em estrutura</t>
  </si>
  <si>
    <t>Drenagem</t>
  </si>
  <si>
    <t>11.18.150</t>
  </si>
  <si>
    <t>Lastro e/ou fundação em rachão manual</t>
  </si>
  <si>
    <t>08.05.180</t>
  </si>
  <si>
    <t>Manta geotêxtil com resistência à tração longitudinal de 10kN/m e transversal de 9kN/m</t>
  </si>
  <si>
    <t>46.13.020</t>
  </si>
  <si>
    <t>Tubo em polietileno de alta densidade corrugado perfurado, DN= 4´,
inclusive conexões</t>
  </si>
  <si>
    <t>Alvenaria e elevação</t>
  </si>
  <si>
    <t>14.01.050</t>
  </si>
  <si>
    <t>Alvenaria de embasamento em bloco de concreto de 14 x 19 x 39 cm ‐ classe A</t>
  </si>
  <si>
    <t>14.11.221</t>
  </si>
  <si>
    <t>Alvenaria de bloco de concreto de vedação de 14 x 19 x 39 cm ‐ classe C</t>
  </si>
  <si>
    <t>Impermeabilização</t>
  </si>
  <si>
    <t>32.17.030</t>
  </si>
  <si>
    <t>Impermeabilização em argamassa polimérica para umidade e água de percolação</t>
  </si>
  <si>
    <t>Total</t>
  </si>
  <si>
    <t>Georgina Business Park - Av. Anísio Haddad, 8001 - Jardim Aclimacao, São José do Rio Preto - SP, 15091-751</t>
  </si>
  <si>
    <t>LE BUREAU SOLUÇÕES EM ENGENHARIA</t>
  </si>
  <si>
    <t>CNPJ: 52.622.557/0001-68</t>
  </si>
  <si>
    <t>CONTATO_CARLOS_OLIVEIRA@PROTONMAIL.COM</t>
  </si>
  <si>
    <t>17 99151-3070</t>
  </si>
  <si>
    <t xml:space="preserve"> TOTAL</t>
  </si>
  <si>
    <t>CRONOGRAMA FÍSICO-FINANCEIRO</t>
  </si>
  <si>
    <t xml:space="preserve">DEPARTAMENTO DE OBRAS E ENGENHARIA </t>
  </si>
  <si>
    <t xml:space="preserve">EMPREENDIMENTO </t>
  </si>
  <si>
    <t>PREFEITURA MUNICIPAL DE ONDA VERDE</t>
  </si>
  <si>
    <t>DATA 21/05/2024</t>
  </si>
  <si>
    <t>CDHU: 192</t>
  </si>
  <si>
    <t>CDHU BOLETIM REFERENCIAL DE CUSTOS -  Sem desoneração - Versão 192</t>
  </si>
  <si>
    <t>Onda Verde - SP   21 de Maio de  2024</t>
  </si>
  <si>
    <t xml:space="preserve">INGRD RODRIGUES MARTINS </t>
  </si>
  <si>
    <t>ENG. CIVIL - CREA/SP 5070844892</t>
  </si>
  <si>
    <t>DEPARTAMENTO DE ENGENHERIA E OBRAS</t>
  </si>
  <si>
    <t>Serviço em Solo - Muro de Arrimo</t>
  </si>
  <si>
    <t>Nº</t>
  </si>
  <si>
    <t>ITEM</t>
  </si>
  <si>
    <t>PESO</t>
  </si>
  <si>
    <t>VALOR TOTAL</t>
  </si>
  <si>
    <t>MÊS 1</t>
  </si>
  <si>
    <t>MÊS 2</t>
  </si>
  <si>
    <t>MÊS 3</t>
  </si>
  <si>
    <t>MÊS 4</t>
  </si>
  <si>
    <t>-</t>
  </si>
  <si>
    <t>MUNICIPIO DE ONDA VERDE</t>
  </si>
  <si>
    <t>CONSTRUÇÃO DE MURO DE ARRIMO E MURO DE DIVISA ENTRE A ESCOLA MUNICIPAL E PATÍO MUNICIPAL, RUA VILMA ISHII, ESQUINA COM A RUA ALCEU JOSÉ DA COSTA, QUADRA Q, ÁREA INSTUCIONAL, LOTEAMENTO RESIDENCIAL " VIVA MAIS ONDAVERDE- ONDA VERDE - SP</t>
  </si>
  <si>
    <t>BDI: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</si>
</sst>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  <numFmt numFmtId="166" formatCode="&quot;R$&quot;#,##0.00"/>
  </numFmts>
  <fonts count="11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36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6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6"/>
      <color theme="1"/>
      <name val="Aptos Narrow"/>
      <scheme val="minor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6"/>
      </right>
      <top/>
      <bottom style="medium">
        <color indexed="64"/>
      </bottom>
      <diagonal/>
    </border>
    <border>
      <left style="medium">
        <color indexed="56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6" fontId="5" fillId="0" borderId="7" xfId="0" applyNumberFormat="1" applyFont="1" applyBorder="1"/>
    <xf numFmtId="0" fontId="7" fillId="4" borderId="6" xfId="0" applyFont="1" applyFill="1" applyBorder="1" applyAlignment="1">
      <alignment vertical="center" wrapText="1"/>
    </xf>
    <xf numFmtId="0" fontId="9" fillId="4" borderId="25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44" fontId="5" fillId="0" borderId="21" xfId="0" applyNumberFormat="1" applyFont="1" applyBorder="1"/>
    <xf numFmtId="165" fontId="5" fillId="4" borderId="27" xfId="0" applyNumberFormat="1" applyFont="1" applyFill="1" applyBorder="1" applyAlignment="1">
      <alignment horizontal="center"/>
    </xf>
    <xf numFmtId="165" fontId="5" fillId="4" borderId="9" xfId="0" applyNumberFormat="1" applyFont="1" applyFill="1" applyBorder="1" applyAlignment="1">
      <alignment horizontal="center"/>
    </xf>
    <xf numFmtId="165" fontId="5" fillId="4" borderId="12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 shrinkToFit="1"/>
    </xf>
    <xf numFmtId="9" fontId="0" fillId="2" borderId="17" xfId="1" applyFont="1" applyFill="1" applyBorder="1" applyAlignment="1">
      <alignment horizontal="center"/>
    </xf>
    <xf numFmtId="10" fontId="5" fillId="2" borderId="9" xfId="0" applyNumberFormat="1" applyFont="1" applyFill="1" applyBorder="1"/>
    <xf numFmtId="10" fontId="5" fillId="2" borderId="7" xfId="0" applyNumberFormat="1" applyFont="1" applyFill="1" applyBorder="1"/>
    <xf numFmtId="10" fontId="5" fillId="2" borderId="8" xfId="0" applyNumberFormat="1" applyFont="1" applyFill="1" applyBorder="1"/>
    <xf numFmtId="10" fontId="5" fillId="2" borderId="12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7" fontId="4" fillId="0" borderId="10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opLeftCell="B31" workbookViewId="0">
      <selection activeCell="I31" sqref="I31"/>
    </sheetView>
  </sheetViews>
  <sheetFormatPr defaultColWidth="9.140625" defaultRowHeight="15" x14ac:dyDescent="0.25"/>
  <cols>
    <col min="1" max="1" width="16.28515625" style="1" customWidth="1"/>
    <col min="2" max="2" width="75.42578125" style="3" customWidth="1"/>
    <col min="3" max="3" width="9.140625" style="1"/>
    <col min="4" max="4" width="11.140625" style="1" bestFit="1" customWidth="1"/>
    <col min="5" max="5" width="9.140625" style="1"/>
    <col min="6" max="6" width="13.28515625" style="1" customWidth="1"/>
    <col min="7" max="7" width="17.7109375" style="2" customWidth="1"/>
    <col min="8" max="8" width="18.5703125" style="1" bestFit="1" customWidth="1"/>
    <col min="9" max="16384" width="9.140625" style="1"/>
  </cols>
  <sheetData>
    <row r="1" spans="1:8" ht="39" customHeight="1" x14ac:dyDescent="0.25">
      <c r="A1" s="49" t="s">
        <v>0</v>
      </c>
      <c r="B1" s="49"/>
    </row>
    <row r="2" spans="1:8" x14ac:dyDescent="0.25">
      <c r="A2" s="50" t="s">
        <v>1</v>
      </c>
      <c r="B2" s="50"/>
    </row>
    <row r="4" spans="1:8" x14ac:dyDescent="0.25">
      <c r="A4" s="53" t="s">
        <v>2</v>
      </c>
      <c r="B4" s="53"/>
      <c r="C4" s="53"/>
      <c r="D4" s="53"/>
      <c r="E4" s="53"/>
      <c r="F4" s="53"/>
      <c r="G4" s="53"/>
      <c r="H4" s="53"/>
    </row>
    <row r="5" spans="1:8" x14ac:dyDescent="0.25">
      <c r="A5" s="52" t="s">
        <v>3</v>
      </c>
      <c r="B5" s="52"/>
      <c r="C5" s="52"/>
      <c r="D5" s="52"/>
      <c r="E5" s="52"/>
      <c r="F5" s="52"/>
      <c r="G5" s="52"/>
      <c r="H5" s="52"/>
    </row>
    <row r="6" spans="1:8" x14ac:dyDescent="0.25">
      <c r="A6" s="52" t="s">
        <v>4</v>
      </c>
      <c r="B6" s="52"/>
      <c r="C6" s="52"/>
      <c r="D6" s="52"/>
      <c r="E6" s="52"/>
      <c r="F6" s="52"/>
      <c r="G6" s="52"/>
      <c r="H6" s="52"/>
    </row>
    <row r="7" spans="1:8" x14ac:dyDescent="0.25">
      <c r="A7" s="52" t="s">
        <v>5</v>
      </c>
      <c r="B7" s="52"/>
      <c r="C7" s="52"/>
      <c r="D7" s="52"/>
      <c r="E7" s="52"/>
      <c r="F7" s="52"/>
      <c r="G7" s="52"/>
      <c r="H7" s="52"/>
    </row>
    <row r="8" spans="1:8" x14ac:dyDescent="0.25">
      <c r="A8" s="52" t="s">
        <v>6</v>
      </c>
      <c r="B8" s="52"/>
      <c r="C8" s="52"/>
      <c r="D8" s="52"/>
      <c r="E8" s="52"/>
      <c r="F8" s="52"/>
      <c r="G8" s="52"/>
      <c r="H8" s="52"/>
    </row>
    <row r="10" spans="1:8" x14ac:dyDescent="0.25">
      <c r="A10" s="53" t="s">
        <v>7</v>
      </c>
      <c r="B10" s="53"/>
      <c r="C10" s="53"/>
      <c r="D10" s="53"/>
      <c r="E10" s="53"/>
      <c r="F10" s="53"/>
      <c r="G10" s="53"/>
      <c r="H10" s="53"/>
    </row>
    <row r="11" spans="1:8" x14ac:dyDescent="0.25">
      <c r="A11" s="52" t="s">
        <v>8</v>
      </c>
      <c r="B11" s="52"/>
      <c r="C11" s="52"/>
      <c r="D11" s="52"/>
      <c r="E11" s="52"/>
      <c r="F11" s="52"/>
      <c r="G11" s="52"/>
      <c r="H11" s="52"/>
    </row>
    <row r="12" spans="1:8" x14ac:dyDescent="0.25">
      <c r="A12" s="52" t="s">
        <v>9</v>
      </c>
      <c r="B12" s="52"/>
      <c r="C12" s="52"/>
      <c r="D12" s="52"/>
      <c r="E12" s="52"/>
      <c r="F12" s="52"/>
      <c r="G12" s="52"/>
      <c r="H12" s="52"/>
    </row>
    <row r="13" spans="1:8" x14ac:dyDescent="0.25">
      <c r="A13" s="54"/>
      <c r="B13" s="54"/>
      <c r="C13" s="54"/>
      <c r="D13" s="54"/>
      <c r="E13" s="54"/>
      <c r="F13" s="54"/>
      <c r="G13" s="54"/>
      <c r="H13" s="54"/>
    </row>
    <row r="14" spans="1:8" x14ac:dyDescent="0.25">
      <c r="A14" s="53" t="s">
        <v>10</v>
      </c>
      <c r="B14" s="53"/>
      <c r="C14" s="53"/>
      <c r="D14" s="53"/>
      <c r="E14" s="53"/>
      <c r="F14" s="53"/>
      <c r="G14" s="53"/>
      <c r="H14" s="53"/>
    </row>
    <row r="16" spans="1:8" ht="29.25" customHeight="1" x14ac:dyDescent="0.25">
      <c r="A16" s="24" t="s">
        <v>11</v>
      </c>
      <c r="B16" s="55" t="s">
        <v>12</v>
      </c>
      <c r="C16" s="55"/>
      <c r="D16" s="55"/>
      <c r="E16" s="55"/>
      <c r="F16" s="55"/>
      <c r="G16" s="55"/>
      <c r="H16" s="55"/>
    </row>
    <row r="17" spans="1:8" x14ac:dyDescent="0.25">
      <c r="C17" s="22" t="s">
        <v>13</v>
      </c>
      <c r="D17" s="23">
        <v>0.18</v>
      </c>
    </row>
    <row r="18" spans="1:8" x14ac:dyDescent="0.25">
      <c r="A18" s="5" t="s">
        <v>14</v>
      </c>
      <c r="B18" s="6" t="s">
        <v>15</v>
      </c>
      <c r="C18" s="5" t="s">
        <v>16</v>
      </c>
      <c r="D18" s="5" t="s">
        <v>17</v>
      </c>
      <c r="E18" s="5" t="s">
        <v>18</v>
      </c>
      <c r="F18" s="5" t="s">
        <v>19</v>
      </c>
      <c r="G18" s="7" t="s">
        <v>20</v>
      </c>
      <c r="H18" s="7" t="s">
        <v>21</v>
      </c>
    </row>
    <row r="19" spans="1:8" x14ac:dyDescent="0.25">
      <c r="A19" s="8"/>
      <c r="B19" s="9" t="s">
        <v>22</v>
      </c>
      <c r="C19" s="10"/>
      <c r="D19" s="10"/>
      <c r="E19" s="11"/>
      <c r="F19" s="11" t="s">
        <v>23</v>
      </c>
      <c r="G19" s="12">
        <v>0</v>
      </c>
      <c r="H19" s="12">
        <v>0</v>
      </c>
    </row>
    <row r="20" spans="1:8" x14ac:dyDescent="0.25">
      <c r="A20" s="13" t="s">
        <v>24</v>
      </c>
      <c r="B20" s="14" t="s">
        <v>25</v>
      </c>
      <c r="C20" s="13" t="s">
        <v>26</v>
      </c>
      <c r="D20" s="13">
        <v>150</v>
      </c>
      <c r="E20" s="13">
        <v>9.34</v>
      </c>
      <c r="F20" s="13">
        <v>1.31</v>
      </c>
      <c r="G20" s="12">
        <v>0</v>
      </c>
      <c r="H20" s="12">
        <v>0</v>
      </c>
    </row>
    <row r="21" spans="1:8" x14ac:dyDescent="0.25">
      <c r="A21" s="15" t="s">
        <v>27</v>
      </c>
      <c r="B21" s="16" t="s">
        <v>28</v>
      </c>
      <c r="C21" s="15" t="s">
        <v>26</v>
      </c>
      <c r="D21" s="15">
        <v>178</v>
      </c>
      <c r="E21" s="15"/>
      <c r="F21" s="13">
        <v>1.31</v>
      </c>
      <c r="G21" s="12">
        <v>0</v>
      </c>
      <c r="H21" s="12">
        <v>0</v>
      </c>
    </row>
    <row r="22" spans="1:8" x14ac:dyDescent="0.25">
      <c r="A22" s="8"/>
      <c r="B22" s="9" t="s">
        <v>29</v>
      </c>
      <c r="C22" s="10"/>
      <c r="D22" s="10"/>
      <c r="E22" s="11"/>
      <c r="F22" s="11" t="s">
        <v>23</v>
      </c>
      <c r="G22" s="12">
        <v>0</v>
      </c>
      <c r="H22" s="12">
        <v>0</v>
      </c>
    </row>
    <row r="23" spans="1:8" ht="30" x14ac:dyDescent="0.25">
      <c r="A23" s="17" t="s">
        <v>30</v>
      </c>
      <c r="B23" s="18" t="s">
        <v>31</v>
      </c>
      <c r="C23" s="17" t="s">
        <v>32</v>
      </c>
      <c r="D23" s="17">
        <v>2</v>
      </c>
      <c r="E23" s="19">
        <v>2253.6</v>
      </c>
      <c r="F23" s="13"/>
      <c r="G23" s="12">
        <v>0</v>
      </c>
      <c r="H23" s="12">
        <v>0</v>
      </c>
    </row>
    <row r="24" spans="1:8" x14ac:dyDescent="0.25">
      <c r="A24" s="13" t="s">
        <v>33</v>
      </c>
      <c r="B24" s="14" t="s">
        <v>34</v>
      </c>
      <c r="C24" s="13" t="s">
        <v>35</v>
      </c>
      <c r="D24" s="13">
        <v>780</v>
      </c>
      <c r="E24" s="13">
        <v>39.35</v>
      </c>
      <c r="F24" s="13">
        <v>15.05</v>
      </c>
      <c r="G24" s="12">
        <v>0</v>
      </c>
      <c r="H24" s="12">
        <v>0</v>
      </c>
    </row>
    <row r="25" spans="1:8" x14ac:dyDescent="0.25">
      <c r="A25" s="13" t="s">
        <v>36</v>
      </c>
      <c r="B25" s="14" t="s">
        <v>37</v>
      </c>
      <c r="C25" s="13" t="s">
        <v>38</v>
      </c>
      <c r="D25" s="13">
        <v>42</v>
      </c>
      <c r="E25" s="13">
        <v>40.82</v>
      </c>
      <c r="F25" s="13">
        <v>58.7</v>
      </c>
      <c r="G25" s="12">
        <v>0</v>
      </c>
      <c r="H25" s="12">
        <v>0</v>
      </c>
    </row>
    <row r="26" spans="1:8" x14ac:dyDescent="0.25">
      <c r="A26" s="13" t="s">
        <v>39</v>
      </c>
      <c r="B26" s="14" t="s">
        <v>40</v>
      </c>
      <c r="C26" s="13" t="s">
        <v>38</v>
      </c>
      <c r="D26" s="13">
        <v>35</v>
      </c>
      <c r="E26" s="13">
        <v>173.47</v>
      </c>
      <c r="F26" s="13">
        <v>67.73</v>
      </c>
      <c r="G26" s="12">
        <v>0</v>
      </c>
      <c r="H26" s="12">
        <v>0</v>
      </c>
    </row>
    <row r="27" spans="1:8" x14ac:dyDescent="0.25">
      <c r="A27" s="13" t="s">
        <v>41</v>
      </c>
      <c r="B27" s="14" t="s">
        <v>42</v>
      </c>
      <c r="C27" s="13" t="s">
        <v>43</v>
      </c>
      <c r="D27" s="13">
        <v>7129</v>
      </c>
      <c r="E27" s="13">
        <v>8.57</v>
      </c>
      <c r="F27" s="13">
        <v>2.62</v>
      </c>
      <c r="G27" s="12">
        <v>0</v>
      </c>
      <c r="H27" s="12">
        <v>0</v>
      </c>
    </row>
    <row r="28" spans="1:8" x14ac:dyDescent="0.25">
      <c r="A28" s="13" t="s">
        <v>44</v>
      </c>
      <c r="B28" s="14" t="s">
        <v>45</v>
      </c>
      <c r="C28" s="13" t="s">
        <v>43</v>
      </c>
      <c r="D28" s="13">
        <v>1368</v>
      </c>
      <c r="E28" s="13">
        <v>8.94</v>
      </c>
      <c r="F28" s="13">
        <v>2.62</v>
      </c>
      <c r="G28" s="12">
        <v>0</v>
      </c>
      <c r="H28" s="12">
        <v>0</v>
      </c>
    </row>
    <row r="29" spans="1:8" x14ac:dyDescent="0.25">
      <c r="A29" s="13" t="s">
        <v>46</v>
      </c>
      <c r="B29" s="14" t="s">
        <v>47</v>
      </c>
      <c r="C29" s="13" t="s">
        <v>26</v>
      </c>
      <c r="D29" s="13">
        <v>73.400000000000006</v>
      </c>
      <c r="E29" s="13">
        <v>556.72</v>
      </c>
      <c r="F29" s="13">
        <v>0</v>
      </c>
      <c r="G29" s="12">
        <v>0</v>
      </c>
      <c r="H29" s="12">
        <v>0</v>
      </c>
    </row>
    <row r="30" spans="1:8" x14ac:dyDescent="0.25">
      <c r="A30" s="13" t="s">
        <v>48</v>
      </c>
      <c r="B30" s="14" t="s">
        <v>49</v>
      </c>
      <c r="C30" s="13" t="s">
        <v>26</v>
      </c>
      <c r="D30" s="13">
        <v>29.7</v>
      </c>
      <c r="E30" s="13">
        <v>377.03</v>
      </c>
      <c r="F30" s="13">
        <v>122.16</v>
      </c>
      <c r="G30" s="12">
        <v>0</v>
      </c>
      <c r="H30" s="12">
        <v>0</v>
      </c>
    </row>
    <row r="31" spans="1:8" x14ac:dyDescent="0.25">
      <c r="A31" s="13" t="s">
        <v>50</v>
      </c>
      <c r="B31" s="14" t="s">
        <v>51</v>
      </c>
      <c r="C31" s="13" t="s">
        <v>26</v>
      </c>
      <c r="D31" s="13">
        <v>73.400000000000006</v>
      </c>
      <c r="E31" s="13"/>
      <c r="F31" s="13">
        <v>118.63</v>
      </c>
      <c r="G31" s="12">
        <v>0</v>
      </c>
      <c r="H31" s="12">
        <v>0</v>
      </c>
    </row>
    <row r="32" spans="1:8" x14ac:dyDescent="0.25">
      <c r="A32" s="8"/>
      <c r="B32" s="9" t="s">
        <v>52</v>
      </c>
      <c r="C32" s="10"/>
      <c r="D32" s="10"/>
      <c r="E32" s="11"/>
      <c r="F32" s="11" t="s">
        <v>23</v>
      </c>
      <c r="G32" s="12">
        <v>0</v>
      </c>
      <c r="H32" s="12">
        <v>0</v>
      </c>
    </row>
    <row r="33" spans="1:8" x14ac:dyDescent="0.25">
      <c r="A33" s="13" t="s">
        <v>53</v>
      </c>
      <c r="B33" s="14" t="s">
        <v>54</v>
      </c>
      <c r="C33" s="13" t="s">
        <v>26</v>
      </c>
      <c r="D33" s="13">
        <v>8.5500000000000007</v>
      </c>
      <c r="E33" s="13">
        <v>179.96</v>
      </c>
      <c r="F33" s="13">
        <v>61.08</v>
      </c>
      <c r="G33" s="12">
        <v>0</v>
      </c>
      <c r="H33" s="12">
        <v>0</v>
      </c>
    </row>
    <row r="34" spans="1:8" ht="30" x14ac:dyDescent="0.25">
      <c r="A34" s="13" t="s">
        <v>55</v>
      </c>
      <c r="B34" s="14" t="s">
        <v>56</v>
      </c>
      <c r="C34" s="13" t="s">
        <v>38</v>
      </c>
      <c r="D34" s="13">
        <v>114</v>
      </c>
      <c r="E34" s="13">
        <v>5.82</v>
      </c>
      <c r="F34" s="13">
        <v>13.55</v>
      </c>
      <c r="G34" s="12">
        <v>0</v>
      </c>
      <c r="H34" s="12">
        <v>0</v>
      </c>
    </row>
    <row r="35" spans="1:8" ht="30" x14ac:dyDescent="0.25">
      <c r="A35" s="13" t="s">
        <v>57</v>
      </c>
      <c r="B35" s="14" t="s">
        <v>58</v>
      </c>
      <c r="C35" s="13" t="s">
        <v>35</v>
      </c>
      <c r="D35" s="13">
        <v>68.400000000000006</v>
      </c>
      <c r="E35" s="13">
        <v>11.05</v>
      </c>
      <c r="F35" s="13">
        <v>1.67</v>
      </c>
      <c r="G35" s="12">
        <v>0</v>
      </c>
      <c r="H35" s="12">
        <v>0</v>
      </c>
    </row>
    <row r="36" spans="1:8" x14ac:dyDescent="0.25">
      <c r="A36" s="8"/>
      <c r="B36" s="9" t="s">
        <v>59</v>
      </c>
      <c r="C36" s="10"/>
      <c r="D36" s="10"/>
      <c r="E36" s="11"/>
      <c r="F36" s="11" t="s">
        <v>23</v>
      </c>
      <c r="G36" s="12">
        <v>0</v>
      </c>
      <c r="H36" s="12">
        <v>0</v>
      </c>
    </row>
    <row r="37" spans="1:8" x14ac:dyDescent="0.25">
      <c r="A37" s="13" t="s">
        <v>60</v>
      </c>
      <c r="B37" s="14" t="s">
        <v>61</v>
      </c>
      <c r="C37" s="13" t="s">
        <v>38</v>
      </c>
      <c r="D37" s="13">
        <v>21.57</v>
      </c>
      <c r="E37" s="13">
        <v>61.46</v>
      </c>
      <c r="F37" s="13">
        <v>35.9</v>
      </c>
      <c r="G37" s="12">
        <v>0</v>
      </c>
      <c r="H37" s="12">
        <v>0</v>
      </c>
    </row>
    <row r="38" spans="1:8" x14ac:dyDescent="0.25">
      <c r="A38" s="13" t="s">
        <v>62</v>
      </c>
      <c r="B38" s="14" t="s">
        <v>63</v>
      </c>
      <c r="C38" s="13" t="s">
        <v>38</v>
      </c>
      <c r="D38" s="13">
        <v>543.49</v>
      </c>
      <c r="E38" s="13">
        <v>52.09</v>
      </c>
      <c r="F38" s="13">
        <v>35.9</v>
      </c>
      <c r="G38" s="12">
        <v>0</v>
      </c>
      <c r="H38" s="12">
        <v>0</v>
      </c>
    </row>
    <row r="39" spans="1:8" x14ac:dyDescent="0.25">
      <c r="A39" s="8"/>
      <c r="B39" s="9" t="s">
        <v>64</v>
      </c>
      <c r="C39" s="10"/>
      <c r="D39" s="10"/>
      <c r="E39" s="11"/>
      <c r="F39" s="11" t="s">
        <v>23</v>
      </c>
      <c r="G39" s="12">
        <v>0</v>
      </c>
      <c r="H39" s="12">
        <v>0</v>
      </c>
    </row>
    <row r="40" spans="1:8" ht="30" x14ac:dyDescent="0.25">
      <c r="A40" s="13" t="s">
        <v>65</v>
      </c>
      <c r="B40" s="14" t="s">
        <v>66</v>
      </c>
      <c r="C40" s="13" t="s">
        <v>38</v>
      </c>
      <c r="D40" s="13">
        <v>317.39999999999998</v>
      </c>
      <c r="E40" s="13">
        <v>5.46</v>
      </c>
      <c r="F40" s="13">
        <v>8.59</v>
      </c>
      <c r="G40" s="12">
        <v>0</v>
      </c>
      <c r="H40" s="12">
        <v>0</v>
      </c>
    </row>
    <row r="42" spans="1:8" x14ac:dyDescent="0.25">
      <c r="F42" s="4" t="s">
        <v>67</v>
      </c>
      <c r="G42" s="12">
        <f>+G19+G22+G32+G36+G39</f>
        <v>0</v>
      </c>
      <c r="H42" s="20">
        <f>+H19+H22+H32+H36+H39</f>
        <v>0</v>
      </c>
    </row>
    <row r="44" spans="1:8" x14ac:dyDescent="0.25">
      <c r="A44" s="51" t="s">
        <v>68</v>
      </c>
      <c r="B44" s="51"/>
      <c r="C44" s="51"/>
      <c r="D44" s="51"/>
      <c r="E44" s="51"/>
      <c r="F44" s="51"/>
      <c r="G44" s="51"/>
      <c r="H44" s="51"/>
    </row>
    <row r="45" spans="1:8" x14ac:dyDescent="0.25">
      <c r="A45" s="51" t="s">
        <v>69</v>
      </c>
      <c r="B45" s="51"/>
      <c r="C45" s="51"/>
      <c r="D45" s="51"/>
      <c r="E45" s="51"/>
      <c r="F45" s="51"/>
      <c r="G45" s="51"/>
      <c r="H45" s="51"/>
    </row>
    <row r="46" spans="1:8" x14ac:dyDescent="0.25">
      <c r="A46" s="51" t="s">
        <v>70</v>
      </c>
      <c r="B46" s="51"/>
      <c r="C46" s="51"/>
      <c r="D46" s="51"/>
      <c r="E46" s="51"/>
      <c r="F46" s="51"/>
      <c r="G46" s="51"/>
      <c r="H46" s="51"/>
    </row>
    <row r="47" spans="1:8" x14ac:dyDescent="0.25">
      <c r="A47" s="51" t="s">
        <v>71</v>
      </c>
      <c r="B47" s="51"/>
      <c r="C47" s="51"/>
      <c r="D47" s="51"/>
      <c r="E47" s="51"/>
      <c r="F47" s="51"/>
      <c r="G47" s="51"/>
      <c r="H47" s="51"/>
    </row>
    <row r="48" spans="1:8" x14ac:dyDescent="0.25">
      <c r="A48" s="51" t="s">
        <v>72</v>
      </c>
      <c r="B48" s="51"/>
      <c r="C48" s="51"/>
      <c r="D48" s="51"/>
      <c r="E48" s="51"/>
      <c r="F48" s="51"/>
      <c r="G48" s="51"/>
      <c r="H48" s="51"/>
    </row>
    <row r="49" spans="1:1" x14ac:dyDescent="0.25">
      <c r="A49" s="21">
        <v>45386</v>
      </c>
    </row>
  </sheetData>
  <mergeCells count="18">
    <mergeCell ref="A47:H47"/>
    <mergeCell ref="A48:H48"/>
    <mergeCell ref="A45:H45"/>
    <mergeCell ref="A46:H46"/>
    <mergeCell ref="A14:H14"/>
    <mergeCell ref="B16:H16"/>
    <mergeCell ref="A1:B1"/>
    <mergeCell ref="A2:B2"/>
    <mergeCell ref="A44:H44"/>
    <mergeCell ref="A5:H5"/>
    <mergeCell ref="A6:H6"/>
    <mergeCell ref="A7:H7"/>
    <mergeCell ref="A8:H8"/>
    <mergeCell ref="A10:H10"/>
    <mergeCell ref="A11:H11"/>
    <mergeCell ref="A12:H12"/>
    <mergeCell ref="A13:H13"/>
    <mergeCell ref="A4:H4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8"/>
  <sheetViews>
    <sheetView tabSelected="1" zoomScale="60" zoomScaleNormal="60" workbookViewId="0">
      <selection activeCell="I20" sqref="I20"/>
    </sheetView>
  </sheetViews>
  <sheetFormatPr defaultRowHeight="15" x14ac:dyDescent="0.25"/>
  <cols>
    <col min="3" max="3" width="32.140625" customWidth="1"/>
    <col min="4" max="4" width="16.7109375" customWidth="1"/>
    <col min="5" max="5" width="22.5703125" customWidth="1"/>
    <col min="6" max="6" width="8.140625" bestFit="1" customWidth="1"/>
    <col min="7" max="7" width="17.42578125" bestFit="1" customWidth="1"/>
    <col min="8" max="8" width="10.85546875" customWidth="1"/>
    <col min="9" max="9" width="17.42578125" bestFit="1" customWidth="1"/>
    <col min="10" max="10" width="9.42578125" bestFit="1" customWidth="1"/>
    <col min="11" max="11" width="15.28515625" bestFit="1" customWidth="1"/>
    <col min="12" max="12" width="9.42578125" bestFit="1" customWidth="1"/>
    <col min="13" max="13" width="15.28515625" bestFit="1" customWidth="1"/>
    <col min="14" max="14" width="20.140625" customWidth="1"/>
  </cols>
  <sheetData>
    <row r="1" spans="2:14" ht="35.25" customHeight="1" x14ac:dyDescent="0.25">
      <c r="B1" s="77" t="s">
        <v>77</v>
      </c>
      <c r="C1" s="78"/>
      <c r="D1" s="78"/>
      <c r="E1" s="79"/>
      <c r="F1" s="68" t="s">
        <v>74</v>
      </c>
      <c r="G1" s="68"/>
      <c r="H1" s="68"/>
      <c r="I1" s="68"/>
      <c r="J1" s="68"/>
      <c r="K1" s="68"/>
      <c r="L1" s="68"/>
      <c r="M1" s="69"/>
      <c r="N1" s="27" t="s">
        <v>78</v>
      </c>
    </row>
    <row r="2" spans="2:14" ht="20.25" customHeight="1" x14ac:dyDescent="0.25">
      <c r="B2" s="80"/>
      <c r="C2" s="81"/>
      <c r="D2" s="81"/>
      <c r="E2" s="82"/>
      <c r="F2" s="70" t="s">
        <v>95</v>
      </c>
      <c r="G2" s="70"/>
      <c r="H2" s="70"/>
      <c r="I2" s="70"/>
      <c r="J2" s="70"/>
      <c r="K2" s="70"/>
      <c r="L2" s="70"/>
      <c r="M2" s="70"/>
      <c r="N2" s="28" t="s">
        <v>97</v>
      </c>
    </row>
    <row r="3" spans="2:14" ht="29.25" customHeight="1" x14ac:dyDescent="0.25">
      <c r="B3" s="62" t="s">
        <v>75</v>
      </c>
      <c r="C3" s="62"/>
      <c r="D3" s="62"/>
      <c r="E3" s="59" t="s">
        <v>76</v>
      </c>
      <c r="F3" s="71" t="s">
        <v>96</v>
      </c>
      <c r="G3" s="72"/>
      <c r="H3" s="72"/>
      <c r="I3" s="72"/>
      <c r="J3" s="72"/>
      <c r="K3" s="72"/>
      <c r="L3" s="72"/>
      <c r="M3" s="73"/>
      <c r="N3" s="29" t="s">
        <v>79</v>
      </c>
    </row>
    <row r="4" spans="2:14" ht="4.5" customHeight="1" x14ac:dyDescent="0.25">
      <c r="B4" s="62"/>
      <c r="C4" s="62"/>
      <c r="D4" s="62"/>
      <c r="E4" s="60"/>
      <c r="F4" s="74"/>
      <c r="G4" s="75"/>
      <c r="H4" s="75"/>
      <c r="I4" s="75"/>
      <c r="J4" s="75"/>
      <c r="K4" s="75"/>
      <c r="L4" s="75"/>
      <c r="M4" s="76"/>
      <c r="N4" s="65" t="s">
        <v>80</v>
      </c>
    </row>
    <row r="5" spans="2:14" ht="41.25" customHeight="1" x14ac:dyDescent="0.25">
      <c r="B5" s="62"/>
      <c r="C5" s="62"/>
      <c r="D5" s="62"/>
      <c r="E5" s="61"/>
      <c r="F5" s="74"/>
      <c r="G5" s="75"/>
      <c r="H5" s="75"/>
      <c r="I5" s="75"/>
      <c r="J5" s="75"/>
      <c r="K5" s="75"/>
      <c r="L5" s="75"/>
      <c r="M5" s="76"/>
      <c r="N5" s="66"/>
    </row>
    <row r="6" spans="2:14" ht="32.25" customHeight="1" thickBot="1" x14ac:dyDescent="0.3">
      <c r="B6" s="47" t="s">
        <v>86</v>
      </c>
      <c r="C6" s="35" t="s">
        <v>87</v>
      </c>
      <c r="D6" s="41" t="s">
        <v>88</v>
      </c>
      <c r="E6" s="34" t="s">
        <v>89</v>
      </c>
      <c r="F6" s="41" t="s">
        <v>88</v>
      </c>
      <c r="G6" s="30" t="s">
        <v>90</v>
      </c>
      <c r="H6" s="41" t="s">
        <v>88</v>
      </c>
      <c r="I6" s="30" t="s">
        <v>91</v>
      </c>
      <c r="J6" s="41" t="s">
        <v>88</v>
      </c>
      <c r="K6" s="30" t="s">
        <v>92</v>
      </c>
      <c r="L6" s="41" t="s">
        <v>88</v>
      </c>
      <c r="M6" s="30" t="s">
        <v>93</v>
      </c>
      <c r="N6" s="67"/>
    </row>
    <row r="7" spans="2:14" ht="42.75" thickBot="1" x14ac:dyDescent="0.35">
      <c r="B7" s="48">
        <v>1</v>
      </c>
      <c r="C7" s="33" t="s">
        <v>85</v>
      </c>
      <c r="D7" s="43" t="e">
        <f>E7/E12</f>
        <v>#DIV/0!</v>
      </c>
      <c r="E7" s="36">
        <v>0</v>
      </c>
      <c r="F7" s="42">
        <v>1</v>
      </c>
      <c r="G7" s="37">
        <f>F7*E7</f>
        <v>0</v>
      </c>
      <c r="H7" s="43">
        <v>0</v>
      </c>
      <c r="I7" s="38">
        <f>H7*E7</f>
        <v>0</v>
      </c>
      <c r="J7" s="44">
        <v>0</v>
      </c>
      <c r="K7" s="31">
        <f>J7*E7</f>
        <v>0</v>
      </c>
      <c r="L7" s="44">
        <f t="shared" ref="L7" si="0">K7*G7</f>
        <v>0</v>
      </c>
      <c r="M7" s="31">
        <f>L7*E7</f>
        <v>0</v>
      </c>
      <c r="N7" s="40" t="s">
        <v>94</v>
      </c>
    </row>
    <row r="8" spans="2:14" ht="47.25" customHeight="1" thickBot="1" x14ac:dyDescent="0.35">
      <c r="B8" s="48">
        <v>2</v>
      </c>
      <c r="C8" s="32" t="s">
        <v>29</v>
      </c>
      <c r="D8" s="45" t="e">
        <f>E8/E12</f>
        <v>#DIV/0!</v>
      </c>
      <c r="E8" s="36">
        <v>0</v>
      </c>
      <c r="F8" s="42">
        <v>0.4</v>
      </c>
      <c r="G8" s="37">
        <f t="shared" ref="G8:G11" si="1">F8*E8</f>
        <v>0</v>
      </c>
      <c r="H8" s="43">
        <v>0.6</v>
      </c>
      <c r="I8" s="38">
        <f t="shared" ref="I8:I11" si="2">H8*E8</f>
        <v>0</v>
      </c>
      <c r="J8" s="44">
        <v>0</v>
      </c>
      <c r="K8" s="31">
        <f t="shared" ref="K8:K11" si="3">J8*E8</f>
        <v>0</v>
      </c>
      <c r="L8" s="44">
        <f t="shared" ref="L8" si="4">K8*G8</f>
        <v>0</v>
      </c>
      <c r="M8" s="31">
        <f t="shared" ref="M8:M11" si="5">L8*E8</f>
        <v>0</v>
      </c>
      <c r="N8" s="40" t="s">
        <v>94</v>
      </c>
    </row>
    <row r="9" spans="2:14" ht="30.75" customHeight="1" thickBot="1" x14ac:dyDescent="0.35">
      <c r="B9" s="48">
        <v>3</v>
      </c>
      <c r="C9" s="32" t="s">
        <v>52</v>
      </c>
      <c r="D9" s="45" t="e">
        <f>E9/E12</f>
        <v>#DIV/0!</v>
      </c>
      <c r="E9" s="36">
        <v>0</v>
      </c>
      <c r="F9" s="42">
        <v>0</v>
      </c>
      <c r="G9" s="37">
        <f t="shared" si="1"/>
        <v>0</v>
      </c>
      <c r="H9" s="43">
        <v>0.5</v>
      </c>
      <c r="I9" s="38">
        <f t="shared" si="2"/>
        <v>0</v>
      </c>
      <c r="J9" s="44">
        <v>0.5</v>
      </c>
      <c r="K9" s="31">
        <f t="shared" si="3"/>
        <v>0</v>
      </c>
      <c r="L9" s="44">
        <f t="shared" ref="L9:L11" si="6">K9*G9</f>
        <v>0</v>
      </c>
      <c r="M9" s="31">
        <f t="shared" si="5"/>
        <v>0</v>
      </c>
      <c r="N9" s="40" t="s">
        <v>94</v>
      </c>
    </row>
    <row r="10" spans="2:14" ht="28.5" customHeight="1" thickBot="1" x14ac:dyDescent="0.35">
      <c r="B10" s="48">
        <v>4</v>
      </c>
      <c r="C10" s="32" t="s">
        <v>59</v>
      </c>
      <c r="D10" s="45" t="e">
        <f>E10/E12</f>
        <v>#DIV/0!</v>
      </c>
      <c r="E10" s="36">
        <v>0</v>
      </c>
      <c r="F10" s="42">
        <v>0</v>
      </c>
      <c r="G10" s="37">
        <f t="shared" si="1"/>
        <v>0</v>
      </c>
      <c r="H10" s="43">
        <v>0</v>
      </c>
      <c r="I10" s="38">
        <f t="shared" si="2"/>
        <v>0</v>
      </c>
      <c r="J10" s="44">
        <v>0.5</v>
      </c>
      <c r="K10" s="31">
        <f t="shared" si="3"/>
        <v>0</v>
      </c>
      <c r="L10" s="44">
        <v>0.5</v>
      </c>
      <c r="M10" s="31">
        <f t="shared" si="5"/>
        <v>0</v>
      </c>
      <c r="N10" s="40" t="s">
        <v>94</v>
      </c>
    </row>
    <row r="11" spans="2:14" ht="27" customHeight="1" thickBot="1" x14ac:dyDescent="0.35">
      <c r="B11" s="48">
        <v>5</v>
      </c>
      <c r="C11" s="32" t="s">
        <v>64</v>
      </c>
      <c r="D11" s="45" t="e">
        <f>E11/E12</f>
        <v>#DIV/0!</v>
      </c>
      <c r="E11" s="36">
        <v>0</v>
      </c>
      <c r="F11" s="42">
        <v>0</v>
      </c>
      <c r="G11" s="37">
        <f t="shared" si="1"/>
        <v>0</v>
      </c>
      <c r="H11" s="43">
        <v>1</v>
      </c>
      <c r="I11" s="38">
        <f t="shared" si="2"/>
        <v>0</v>
      </c>
      <c r="J11" s="44">
        <v>0</v>
      </c>
      <c r="K11" s="31">
        <f t="shared" si="3"/>
        <v>0</v>
      </c>
      <c r="L11" s="44">
        <f t="shared" si="6"/>
        <v>0</v>
      </c>
      <c r="M11" s="31">
        <f t="shared" si="5"/>
        <v>0</v>
      </c>
      <c r="N11" s="40" t="s">
        <v>94</v>
      </c>
    </row>
    <row r="12" spans="2:14" ht="33.75" customHeight="1" thickBot="1" x14ac:dyDescent="0.35">
      <c r="B12" s="63" t="s">
        <v>73</v>
      </c>
      <c r="C12" s="64"/>
      <c r="D12" s="46" t="e">
        <f>SUM(D7:D11)</f>
        <v>#DIV/0!</v>
      </c>
      <c r="E12" s="36">
        <v>0</v>
      </c>
      <c r="F12" s="42" t="e">
        <f>G12/E12</f>
        <v>#DIV/0!</v>
      </c>
      <c r="G12" s="37">
        <f>SUM(G7:G11)</f>
        <v>0</v>
      </c>
      <c r="H12" s="43" t="e">
        <f>I12/E12</f>
        <v>#DIV/0!</v>
      </c>
      <c r="I12" s="39">
        <f>SUM(I7:I11)</f>
        <v>0</v>
      </c>
      <c r="J12" s="44" t="e">
        <f>K12/E12</f>
        <v>#DIV/0!</v>
      </c>
      <c r="K12" s="31">
        <f>SUM(K7:K11)</f>
        <v>0</v>
      </c>
      <c r="L12" s="44" t="e">
        <f>M12/E12</f>
        <v>#DIV/0!</v>
      </c>
      <c r="M12" s="31">
        <f>SUM(M7:M11)</f>
        <v>0</v>
      </c>
      <c r="N12" s="40" t="s">
        <v>94</v>
      </c>
    </row>
    <row r="13" spans="2:14" ht="21" x14ac:dyDescent="0.3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2:14" ht="21" x14ac:dyDescent="0.35">
      <c r="B14" s="25"/>
      <c r="C14" s="25"/>
      <c r="D14" s="25"/>
      <c r="E14" s="25"/>
      <c r="F14" s="25"/>
      <c r="G14" s="25"/>
      <c r="H14" s="25"/>
      <c r="I14" s="56" t="s">
        <v>81</v>
      </c>
      <c r="J14" s="56"/>
      <c r="K14" s="56"/>
      <c r="L14" s="56"/>
      <c r="M14" s="56"/>
      <c r="N14" s="56"/>
    </row>
    <row r="15" spans="2:14" ht="21" x14ac:dyDescent="0.35">
      <c r="B15" s="25"/>
      <c r="C15" s="57"/>
      <c r="D15" s="57"/>
      <c r="E15" s="57"/>
      <c r="F15" s="57"/>
      <c r="G15" s="57"/>
      <c r="H15" s="25"/>
      <c r="I15" s="25"/>
      <c r="J15" s="25"/>
      <c r="K15" s="25"/>
      <c r="L15" s="25"/>
      <c r="M15" s="25"/>
      <c r="N15" s="25"/>
    </row>
    <row r="16" spans="2:14" ht="21" x14ac:dyDescent="0.35">
      <c r="B16" s="25"/>
      <c r="C16" s="58" t="s">
        <v>82</v>
      </c>
      <c r="D16" s="58"/>
      <c r="E16" s="58"/>
      <c r="F16" s="58"/>
      <c r="G16" s="58"/>
      <c r="H16" s="25"/>
      <c r="I16" s="25"/>
      <c r="J16" s="25"/>
      <c r="K16" s="25"/>
      <c r="L16" s="25"/>
      <c r="M16" s="25"/>
      <c r="N16" s="25"/>
    </row>
    <row r="17" spans="2:14" ht="21" x14ac:dyDescent="0.35">
      <c r="B17" s="25"/>
      <c r="C17" s="56" t="s">
        <v>83</v>
      </c>
      <c r="D17" s="56"/>
      <c r="E17" s="56"/>
      <c r="F17" s="56"/>
      <c r="G17" s="56"/>
      <c r="H17" s="25"/>
      <c r="I17" s="25"/>
      <c r="J17" s="25"/>
      <c r="K17" s="25"/>
      <c r="L17" s="25"/>
      <c r="M17" s="25"/>
      <c r="N17" s="25"/>
    </row>
    <row r="18" spans="2:14" ht="21" x14ac:dyDescent="0.35">
      <c r="B18" s="25"/>
      <c r="C18" s="56" t="s">
        <v>84</v>
      </c>
      <c r="D18" s="56"/>
      <c r="E18" s="56"/>
      <c r="F18" s="56"/>
      <c r="G18" s="56"/>
      <c r="H18" s="25"/>
      <c r="I18" s="25"/>
      <c r="J18" s="25"/>
      <c r="K18" s="25"/>
      <c r="L18" s="25"/>
      <c r="M18" s="25"/>
      <c r="N18" s="25"/>
    </row>
    <row r="28" spans="2:14" ht="24" x14ac:dyDescent="0.4">
      <c r="G28" s="26"/>
    </row>
  </sheetData>
  <mergeCells count="13">
    <mergeCell ref="E3:E5"/>
    <mergeCell ref="B3:D5"/>
    <mergeCell ref="B12:C12"/>
    <mergeCell ref="N4:N6"/>
    <mergeCell ref="F1:M1"/>
    <mergeCell ref="F2:M2"/>
    <mergeCell ref="F3:M5"/>
    <mergeCell ref="B1:E2"/>
    <mergeCell ref="I14:N14"/>
    <mergeCell ref="C15:G15"/>
    <mergeCell ref="C16:G16"/>
    <mergeCell ref="C17:G17"/>
    <mergeCell ref="C18:G1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 </vt:lpstr>
      <vt:lpstr>CRONOGRAMA</vt:lpstr>
      <vt:lpstr>CRONOGRAMA!Area_de_impressao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cp:lastPrinted>2024-05-24T13:55:10Z</cp:lastPrinted>
  <dcterms:created xsi:type="dcterms:W3CDTF">2024-03-31T21:32:27Z</dcterms:created>
  <dcterms:modified xsi:type="dcterms:W3CDTF">2024-06-04T19:47:57Z</dcterms:modified>
  <cp:category/>
  <cp:contentStatus/>
</cp:coreProperties>
</file>